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<sst xmlns="http://schemas.openxmlformats.org/spreadsheetml/2006/main" count="73" uniqueCount="65">
  <si>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</si>
  <si>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</si>
  <si>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</si>
  <si>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</si>
  <si>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</si>
  <si>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</si>
  <si>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</si>
  <si>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</si>
  <si>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</si>
  <si>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</si>
  <si>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</si>
  <si>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</si>
  <si>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</si>
  <si>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</si>
  <si>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</si>
  <si>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</si>
  <si>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</si>
  <si>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</si>
  <si>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</si>
  <si>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</si>
  <si>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</si>
  <si>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</si>
  <si>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</si>
  <si>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</si>
  <si>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</si>
  <si>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</si>
  <si>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</si>
  <si>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</si>
  <si>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</si>
  <si>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</si>
  <si>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</si>
  <si>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</si>
  <si>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</si>
  <si>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</si>
  <si>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</si>
  <si>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</si>
  <si>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</si>
  <si>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</si>
  <si>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</si>
  <si>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</si>
  <si>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</si>
  <si>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</si>
  <si>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</si>
  <si>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</si>
  <si>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</si>
  <si>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</si>
  <si>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</si>
  <si>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</si>
  <si>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</si>
  <si>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</si>
  <si>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</si>
  <si>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</si>
  <si>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</si>
  <si>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</si>
  <si>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</si>
  <si>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</si>
  <si>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</si>
  <si>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Кохан В.С.</t>
  </si>
  <si>
    <t>Салухова Т.С.</t>
  </si>
  <si>
    <t>Тітова І.В.</t>
  </si>
  <si>
    <t>Товстограй М.О.</t>
  </si>
  <si>
    <t>Облік і оподаткування</t>
  </si>
  <si>
    <t>ОА-18-1з</t>
  </si>
  <si>
    <t>Лаврененкова А.О.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</si>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</sst>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B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0" t="s">
        <v>35</v>
      </c>
      <c r="B5" s="71"/>
      <c r="C5" s="111" t="s">
        <v>61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8" t="s">
        <v>62</v>
      </c>
      <c r="P7" s="11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64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3"/>
      <c r="O11" s="7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2" t="s">
        <v>37</v>
      </c>
      <c r="D13" s="72"/>
      <c r="E13" s="116"/>
      <c r="F13" s="116"/>
      <c r="G13" s="116"/>
      <c r="H13" s="116"/>
      <c r="I13" s="116"/>
      <c r="J13" s="69"/>
      <c r="K13" s="69"/>
      <c r="L13" s="6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6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0" t="s">
        <v>40</v>
      </c>
      <c r="B19" s="71"/>
      <c r="C19" s="53" t="s">
        <v>53</v>
      </c>
      <c r="D19" s="53"/>
      <c r="E19" s="53"/>
      <c r="F19" s="53"/>
      <c r="G19" s="53"/>
      <c r="H19" s="53"/>
      <c r="I19" s="53"/>
      <c r="J19" s="27"/>
      <c r="K19" s="27"/>
      <c r="M19" s="119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0" t="s">
        <v>42</v>
      </c>
      <c r="B22" s="71"/>
      <c r="C22" s="10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80" t="s">
        <v>42</v>
      </c>
      <c r="B24" s="71"/>
      <c r="C24" s="10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5" t="s">
        <v>1</v>
      </c>
      <c r="B27" s="105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5" t="s">
        <v>37</v>
      </c>
      <c r="P27" s="105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6"/>
      <c r="P28" s="106"/>
    </row>
    <row r="29" spans="1:16" s="30" customFormat="1" ht="18" customHeight="1">
      <c r="A29" s="120"/>
      <c r="B29" s="120"/>
      <c r="C29" s="123"/>
      <c r="D29" s="54" t="s">
        <v>56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90" t="s">
        <v>4</v>
      </c>
      <c r="O29" s="106"/>
      <c r="P29" s="106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90"/>
      <c r="O30" s="106"/>
      <c r="P30" s="106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90"/>
      <c r="O31" s="107"/>
      <c r="P31" s="107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63</v>
      </c>
      <c r="C34" s="5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9">A34+1</f>
        <v>3</v>
      </c>
      <c r="B35" s="46" t="s">
        <v>58</v>
      </c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f t="shared" si="2"/>
        <v>4</v>
      </c>
      <c r="B36" s="46" t="s">
        <v>59</v>
      </c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6" t="s">
        <v>60</v>
      </c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>
        <f t="shared" si="2"/>
        <v>6</v>
      </c>
      <c r="B38" s="35"/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28.5" customHeight="1" hidden="1">
      <c r="A57" s="36">
        <f t="shared" si="2"/>
        <v>25</v>
      </c>
      <c r="B57" s="35"/>
      <c r="C57" s="5"/>
      <c r="D57" s="50"/>
      <c r="E57" s="51"/>
      <c r="F57" s="51"/>
      <c r="G57" s="51"/>
      <c r="H57" s="51"/>
      <c r="I57" s="51"/>
      <c r="J57" s="51"/>
      <c r="K57" s="51"/>
      <c r="L57" s="52"/>
      <c r="M57" s="39">
        <f t="shared" si="0"/>
      </c>
      <c r="N57" s="6">
        <f t="shared" si="1"/>
      </c>
      <c r="O57" s="26"/>
      <c r="P57" s="10"/>
    </row>
    <row r="58" spans="1:16" ht="30.75" customHeight="1" hidden="1">
      <c r="A58" s="36">
        <f t="shared" si="2"/>
        <v>26</v>
      </c>
      <c r="B58" s="35"/>
      <c r="C58" s="5"/>
      <c r="D58" s="50"/>
      <c r="E58" s="51"/>
      <c r="F58" s="51"/>
      <c r="G58" s="51"/>
      <c r="H58" s="51"/>
      <c r="I58" s="51"/>
      <c r="J58" s="51"/>
      <c r="K58" s="51"/>
      <c r="L58" s="52"/>
      <c r="M58" s="39">
        <f t="shared" si="0"/>
      </c>
      <c r="N58" s="6">
        <f t="shared" si="1"/>
      </c>
      <c r="O58" s="26"/>
      <c r="P58" s="10"/>
    </row>
    <row r="59" spans="1:16" ht="45.75" customHeight="1" hidden="1">
      <c r="A59" s="36">
        <f t="shared" si="2"/>
        <v>27</v>
      </c>
      <c r="B59" s="35"/>
      <c r="C59" s="5"/>
      <c r="D59" s="50"/>
      <c r="E59" s="51"/>
      <c r="F59" s="51"/>
      <c r="G59" s="51"/>
      <c r="H59" s="51"/>
      <c r="I59" s="51"/>
      <c r="J59" s="51"/>
      <c r="K59" s="51"/>
      <c r="L59" s="52"/>
      <c r="M59" s="39">
        <f t="shared" si="0"/>
      </c>
      <c r="N59" s="6">
        <f t="shared" si="1"/>
      </c>
      <c r="O59" s="26"/>
      <c r="P59" s="10"/>
    </row>
    <row r="60" spans="1:16" ht="4.5" customHeight="1">
      <c r="A60" s="38"/>
      <c r="B60" s="11"/>
      <c r="C60" s="12"/>
      <c r="D60" s="11"/>
      <c r="E60" s="12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135" t="s">
        <v>50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2"/>
    </row>
    <row r="62" spans="1:15" ht="21" customHeight="1">
      <c r="A62" s="13"/>
      <c r="B62" s="13"/>
      <c r="C62" s="14" t="s">
        <v>48</v>
      </c>
      <c r="D62" s="9"/>
      <c r="E62" s="9"/>
      <c r="F62" s="9"/>
      <c r="H62" s="66" t="s">
        <v>49</v>
      </c>
      <c r="I62" s="66"/>
      <c r="J62" s="66"/>
      <c r="K62" s="66"/>
      <c r="L62" s="66"/>
      <c r="M62" s="66"/>
      <c r="N62" s="14"/>
      <c r="O62" s="14"/>
    </row>
    <row r="63" spans="1:15" ht="21" customHeight="1">
      <c r="A63" s="2"/>
      <c r="B63" s="11"/>
      <c r="C63" s="12"/>
      <c r="D63" s="11"/>
      <c r="E63" s="12"/>
      <c r="F63" s="15"/>
      <c r="G63" s="7"/>
      <c r="H63" s="7"/>
      <c r="I63" s="4"/>
      <c r="J63" s="4"/>
      <c r="K63" s="4"/>
      <c r="L63" s="4"/>
      <c r="M63" s="4"/>
      <c r="N63" s="7"/>
      <c r="O63" s="7"/>
    </row>
    <row r="64" spans="1:15" s="32" customFormat="1" ht="11.25">
      <c r="A64" s="136" t="s">
        <v>10</v>
      </c>
      <c r="B64" s="75"/>
      <c r="C64" s="136" t="s">
        <v>11</v>
      </c>
      <c r="D64" s="75"/>
      <c r="E64" s="95" t="s">
        <v>4</v>
      </c>
      <c r="F64" s="96"/>
      <c r="G64" s="97"/>
      <c r="H64" s="101" t="s">
        <v>12</v>
      </c>
      <c r="I64" s="102"/>
      <c r="J64" s="102"/>
      <c r="K64" s="102"/>
      <c r="L64" s="102"/>
      <c r="M64" s="102"/>
      <c r="N64" s="103"/>
      <c r="O64" s="31"/>
    </row>
    <row r="65" spans="1:15" s="32" customFormat="1" ht="15.75" customHeight="1">
      <c r="A65" s="78"/>
      <c r="B65" s="79"/>
      <c r="C65" s="78"/>
      <c r="D65" s="79"/>
      <c r="E65" s="98"/>
      <c r="F65" s="99"/>
      <c r="G65" s="100"/>
      <c r="H65" s="92" t="s">
        <v>13</v>
      </c>
      <c r="I65" s="93"/>
      <c r="J65" s="93"/>
      <c r="K65" s="93"/>
      <c r="L65" s="94"/>
      <c r="M65" s="92" t="s">
        <v>14</v>
      </c>
      <c r="N65" s="94"/>
      <c r="O65" s="33"/>
    </row>
    <row r="66" spans="1:15" s="32" customFormat="1" ht="11.25">
      <c r="A66" s="81">
        <f>IF(D33="","",COUNTIF(D33:D59,"&gt;=89,5"))</f>
      </c>
      <c r="B66" s="82"/>
      <c r="C66" s="81" t="s">
        <v>15</v>
      </c>
      <c r="D66" s="82"/>
      <c r="E66" s="81" t="s">
        <v>16</v>
      </c>
      <c r="F66" s="84"/>
      <c r="G66" s="85"/>
      <c r="H66" s="86" t="s">
        <v>17</v>
      </c>
      <c r="I66" s="87"/>
      <c r="J66" s="87"/>
      <c r="K66" s="87"/>
      <c r="L66" s="82"/>
      <c r="M66" s="74" t="s">
        <v>18</v>
      </c>
      <c r="N66" s="75"/>
      <c r="O66" s="34"/>
    </row>
    <row r="67" spans="1:15" s="32" customFormat="1" ht="11.25">
      <c r="A67" s="81">
        <f>IF(D33="","",COUNT(D33:D59)-COUNTIF(D33:D59,"&lt;80,5")-COUNTIF(D33:D59,"&gt;=89,5"))</f>
      </c>
      <c r="B67" s="82"/>
      <c r="C67" s="81" t="s">
        <v>19</v>
      </c>
      <c r="D67" s="82"/>
      <c r="E67" s="81" t="s">
        <v>20</v>
      </c>
      <c r="F67" s="84"/>
      <c r="G67" s="85"/>
      <c r="H67" s="86" t="s">
        <v>21</v>
      </c>
      <c r="I67" s="87"/>
      <c r="J67" s="87"/>
      <c r="K67" s="87"/>
      <c r="L67" s="82"/>
      <c r="M67" s="76"/>
      <c r="N67" s="77"/>
      <c r="O67" s="34"/>
    </row>
    <row r="68" spans="1:15" s="32" customFormat="1" ht="11.25">
      <c r="A68" s="81">
        <f>IF(D33="","",COUNT(D33:D59)-COUNTIF(D33:D59,"&lt;74,5")-COUNTIF(D33:D59,"&gt;=80,5"))</f>
      </c>
      <c r="B68" s="82"/>
      <c r="C68" s="81" t="s">
        <v>22</v>
      </c>
      <c r="D68" s="82"/>
      <c r="E68" s="81" t="s">
        <v>23</v>
      </c>
      <c r="F68" s="84"/>
      <c r="G68" s="85"/>
      <c r="H68" s="86" t="s">
        <v>21</v>
      </c>
      <c r="I68" s="87"/>
      <c r="J68" s="87"/>
      <c r="K68" s="87"/>
      <c r="L68" s="82"/>
      <c r="M68" s="76"/>
      <c r="N68" s="77"/>
      <c r="O68" s="34"/>
    </row>
    <row r="69" spans="1:15" s="32" customFormat="1" ht="11.25">
      <c r="A69" s="81">
        <f>IF(D33="","",COUNT(D33:D59)-COUNTIF(D33:D59,"&lt;64,5")-COUNTIF(D33:D59,"&gt;=74,5"))</f>
      </c>
      <c r="B69" s="82"/>
      <c r="C69" s="81" t="s">
        <v>24</v>
      </c>
      <c r="D69" s="82"/>
      <c r="E69" s="81" t="s">
        <v>25</v>
      </c>
      <c r="F69" s="84"/>
      <c r="G69" s="85"/>
      <c r="H69" s="86" t="s">
        <v>26</v>
      </c>
      <c r="I69" s="87"/>
      <c r="J69" s="87"/>
      <c r="K69" s="87"/>
      <c r="L69" s="82"/>
      <c r="M69" s="76"/>
      <c r="N69" s="77"/>
      <c r="O69" s="34"/>
    </row>
    <row r="70" spans="1:15" s="32" customFormat="1" ht="11.25">
      <c r="A70" s="81">
        <f>IF(D33="","",COUNT(D33:D59)-COUNTIF(D33:D59,"&lt;54,5")-COUNTIF(D33:D59,"&gt;=64,5"))</f>
      </c>
      <c r="B70" s="82"/>
      <c r="C70" s="81" t="s">
        <v>27</v>
      </c>
      <c r="D70" s="82"/>
      <c r="E70" s="81" t="s">
        <v>28</v>
      </c>
      <c r="F70" s="84"/>
      <c r="G70" s="85"/>
      <c r="H70" s="86" t="s">
        <v>26</v>
      </c>
      <c r="I70" s="87"/>
      <c r="J70" s="87"/>
      <c r="K70" s="87"/>
      <c r="L70" s="82"/>
      <c r="M70" s="78"/>
      <c r="N70" s="79"/>
      <c r="O70" s="34"/>
    </row>
    <row r="71" spans="1:15" s="32" customFormat="1" ht="11.25">
      <c r="A71" s="81">
        <f>IF(D33="","",COUNT(D33:D59)-COUNTIF(D33:D59,"&lt;30,5")-COUNTIF(D33:D59,"&gt;=54,5"))</f>
      </c>
      <c r="B71" s="82"/>
      <c r="C71" s="81" t="s">
        <v>29</v>
      </c>
      <c r="D71" s="82"/>
      <c r="E71" s="81" t="s">
        <v>30</v>
      </c>
      <c r="F71" s="84"/>
      <c r="G71" s="85"/>
      <c r="H71" s="86" t="s">
        <v>31</v>
      </c>
      <c r="I71" s="87"/>
      <c r="J71" s="87"/>
      <c r="K71" s="87"/>
      <c r="L71" s="82"/>
      <c r="M71" s="74" t="s">
        <v>32</v>
      </c>
      <c r="N71" s="75"/>
      <c r="O71" s="34"/>
    </row>
    <row r="72" spans="1:15" s="32" customFormat="1" ht="11.25">
      <c r="A72" s="81">
        <f>IF(D33="","",COUNTIF(D33:D59,"&lt;=30"))</f>
      </c>
      <c r="B72" s="82"/>
      <c r="C72" s="88" t="s">
        <v>33</v>
      </c>
      <c r="D72" s="89"/>
      <c r="E72" s="81" t="s">
        <v>30</v>
      </c>
      <c r="F72" s="84"/>
      <c r="G72" s="85"/>
      <c r="H72" s="86" t="s">
        <v>31</v>
      </c>
      <c r="I72" s="87"/>
      <c r="J72" s="87"/>
      <c r="K72" s="87"/>
      <c r="L72" s="82"/>
      <c r="M72" s="78"/>
      <c r="N72" s="79"/>
      <c r="O72" s="34"/>
    </row>
    <row r="73" spans="1:15" ht="21" customHeight="1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83" t="s">
        <v>34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2"/>
    </row>
    <row r="75" spans="1:15" ht="21" customHeight="1">
      <c r="A75" s="13"/>
      <c r="B75" s="67" t="s">
        <v>52</v>
      </c>
      <c r="C75" s="67"/>
      <c r="H75" s="133" t="s">
        <v>44</v>
      </c>
      <c r="I75" s="134"/>
      <c r="J75" s="134"/>
      <c r="K75" s="134"/>
      <c r="L75" s="134"/>
      <c r="M75" s="134"/>
      <c r="N75" s="14"/>
      <c r="O75" s="14"/>
    </row>
    <row r="79" ht="15.75"/>
    <row r="85" ht="15.75"/>
    <row r="88" ht="15.75"/>
    <row r="89" ht="15.75"/>
  </sheetData>
  <sheetProtection/>
  <mergeCells count="101"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4:G65"/>
    <mergeCell ref="H64:N64"/>
    <mergeCell ref="C22:P22"/>
    <mergeCell ref="C24:P24"/>
    <mergeCell ref="P27:P31"/>
    <mergeCell ref="A1:P1"/>
    <mergeCell ref="A3:P3"/>
    <mergeCell ref="C5:P5"/>
    <mergeCell ref="O7:P7"/>
    <mergeCell ref="I9:M9"/>
    <mergeCell ref="C68:D68"/>
    <mergeCell ref="E68:G68"/>
    <mergeCell ref="H68:L68"/>
    <mergeCell ref="H69:L69"/>
    <mergeCell ref="N29:N31"/>
    <mergeCell ref="C17:E17"/>
    <mergeCell ref="H65:L65"/>
    <mergeCell ref="M65:N65"/>
    <mergeCell ref="E66:G66"/>
    <mergeCell ref="C66:D66"/>
    <mergeCell ref="A72:B72"/>
    <mergeCell ref="C72:D72"/>
    <mergeCell ref="E72:G72"/>
    <mergeCell ref="H72:L72"/>
    <mergeCell ref="A69:B69"/>
    <mergeCell ref="C69:D69"/>
    <mergeCell ref="E69:G69"/>
    <mergeCell ref="A74:N74"/>
    <mergeCell ref="A70:B70"/>
    <mergeCell ref="C70:D70"/>
    <mergeCell ref="E70:G70"/>
    <mergeCell ref="H70:L70"/>
    <mergeCell ref="A71:B71"/>
    <mergeCell ref="C71:D71"/>
    <mergeCell ref="E71:G71"/>
    <mergeCell ref="H71:L71"/>
    <mergeCell ref="M71:N72"/>
    <mergeCell ref="B75:C75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H62:M62"/>
    <mergeCell ref="D40:L40"/>
    <mergeCell ref="D41:L41"/>
    <mergeCell ref="D46:L46"/>
    <mergeCell ref="D42:L42"/>
    <mergeCell ref="D43:L43"/>
    <mergeCell ref="D44:L44"/>
    <mergeCell ref="D45:L45"/>
    <mergeCell ref="D57:L57"/>
    <mergeCell ref="D58:L58"/>
    <mergeCell ref="D37:L37"/>
    <mergeCell ref="D38:L38"/>
    <mergeCell ref="D39:L39"/>
    <mergeCell ref="D56:L56"/>
    <mergeCell ref="D29:L31"/>
    <mergeCell ref="D33:L33"/>
    <mergeCell ref="D32:L32"/>
    <mergeCell ref="D59:L59"/>
    <mergeCell ref="D47:L47"/>
    <mergeCell ref="D48:L48"/>
    <mergeCell ref="D49:L49"/>
    <mergeCell ref="D50:L50"/>
    <mergeCell ref="D51:L51"/>
    <mergeCell ref="D52:L52"/>
    <mergeCell ref="D9:H9"/>
    <mergeCell ref="C25:P25"/>
    <mergeCell ref="C23:P23"/>
    <mergeCell ref="D54:L54"/>
    <mergeCell ref="D55:L55"/>
    <mergeCell ref="D34:L34"/>
    <mergeCell ref="D35:L35"/>
    <mergeCell ref="D36:L36"/>
    <mergeCell ref="D53:L53"/>
    <mergeCell ref="C19:I1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2021-05-17T18:34:20Z</dcterms:modified>
  <cp:category/>
  <cp:version/>
  <cp:contentType/>
  <cp:contentStatus/>
</cp:coreProperties>
</file>